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Unilevel Bonus Calculator" sheetId="1" r:id="rId1"/>
    <sheet name="Retail Bonus Calculator" sheetId="2" r:id="rId2"/>
  </sheets>
  <definedNames/>
  <calcPr fullCalcOnLoad="1"/>
</workbook>
</file>

<file path=xl/sharedStrings.xml><?xml version="1.0" encoding="utf-8"?>
<sst xmlns="http://schemas.openxmlformats.org/spreadsheetml/2006/main" count="54" uniqueCount="41">
  <si>
    <t>Number of new consultants per person</t>
  </si>
  <si>
    <t>Average retention rate</t>
  </si>
  <si>
    <t>You</t>
  </si>
  <si>
    <t>Level 1</t>
  </si>
  <si>
    <t>Level 2</t>
  </si>
  <si>
    <t>Level 3</t>
  </si>
  <si>
    <t>Level 4</t>
  </si>
  <si>
    <t>Level 5</t>
  </si>
  <si>
    <t>Level 6</t>
  </si>
  <si>
    <t>Level 7</t>
  </si>
  <si>
    <t>Consultants</t>
  </si>
  <si>
    <t>Volume</t>
  </si>
  <si>
    <t>Percent</t>
  </si>
  <si>
    <t>Unilevel bonus</t>
  </si>
  <si>
    <t>Annualized</t>
  </si>
  <si>
    <t>Monthly</t>
  </si>
  <si>
    <t>Bonus</t>
  </si>
  <si>
    <t>Unilevel Bonus Calculator</t>
  </si>
  <si>
    <t>Unilevel</t>
  </si>
  <si>
    <t>Retail Bonus Calculator</t>
  </si>
  <si>
    <t>Number of retail customers per month</t>
  </si>
  <si>
    <t>Number of preferred customers per month</t>
  </si>
  <si>
    <t>Monthly purchases per customer</t>
  </si>
  <si>
    <t>Retail</t>
  </si>
  <si>
    <t>Customers</t>
  </si>
  <si>
    <t>Preferred</t>
  </si>
  <si>
    <t>Profits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</si>
  <si>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</si>
  <si>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</si>
  <si>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</si>
  <si>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</si>
  <si>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</si>
  <si>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</si>
  <si>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</si>
  <si>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</si>
  <si>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</si>
  <si>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</si>
  <si>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</si>
  <si>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</si>
  <si>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Sales</t>
  </si>
  <si>
    <t>Monthly PV per consultant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</si>
</sst>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22"/>
      <color indexed="8"/>
      <name val="Franklin Gothic Medium"/>
      <family val="2"/>
    </font>
    <font>
      <sz val="14"/>
      <color indexed="8"/>
      <name val="Franklin Gothic Medium"/>
      <family val="2"/>
    </font>
    <font>
      <sz val="14"/>
      <color indexed="9"/>
      <name val="Franklin Gothic Medium"/>
      <family val="2"/>
    </font>
    <font>
      <sz val="11"/>
      <color indexed="8"/>
      <name val="Franklin Gothic Heavy"/>
      <family val="2"/>
    </font>
    <font>
      <sz val="14"/>
      <color indexed="8"/>
      <name val="Franklin Gothic Heavy"/>
      <family val="2"/>
    </font>
    <font>
      <sz val="11"/>
      <color indexed="9"/>
      <name val="Franklin Gothic Heavy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sz val="22"/>
      <color theme="1"/>
      <name val="Franklin Gothic Medium"/>
      <family val="2"/>
    </font>
    <font>
      <sz val="14"/>
      <color theme="1"/>
      <name val="Franklin Gothic Medium"/>
      <family val="2"/>
    </font>
    <font>
      <sz val="14"/>
      <color theme="0"/>
      <name val="Franklin Gothic Medium"/>
      <family val="2"/>
    </font>
    <font>
      <sz val="11"/>
      <color theme="1"/>
      <name val="Franklin Gothic Heavy"/>
      <family val="2"/>
    </font>
    <font>
      <sz val="14"/>
      <color theme="1"/>
      <name val="Franklin Gothic Heavy"/>
      <family val="2"/>
    </font>
    <font>
      <sz val="11"/>
      <color theme="0"/>
      <name val="Franklin Gothic Heavy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10" xfId="0" applyFont="1" applyFill="1" applyBorder="1" applyAlignment="1">
      <alignment horizontal="center"/>
    </xf>
    <xf numFmtId="0" fontId="42" fillId="0" borderId="10" xfId="0" applyFont="1" applyBorder="1" applyAlignment="1">
      <alignment/>
    </xf>
    <xf numFmtId="6" fontId="42" fillId="0" borderId="10" xfId="0" applyNumberFormat="1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 horizontal="right"/>
    </xf>
    <xf numFmtId="38" fontId="42" fillId="0" borderId="10" xfId="0" applyNumberFormat="1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33" borderId="10" xfId="0" applyFont="1" applyFill="1" applyBorder="1" applyAlignment="1">
      <alignment horizontal="center"/>
    </xf>
    <xf numFmtId="0" fontId="45" fillId="0" borderId="11" xfId="0" applyFont="1" applyBorder="1" applyAlignment="1">
      <alignment/>
    </xf>
    <xf numFmtId="0" fontId="45" fillId="0" borderId="10" xfId="0" applyFont="1" applyBorder="1" applyAlignment="1">
      <alignment/>
    </xf>
    <xf numFmtId="6" fontId="45" fillId="0" borderId="10" xfId="0" applyNumberFormat="1" applyFont="1" applyBorder="1" applyAlignment="1">
      <alignment/>
    </xf>
    <xf numFmtId="0" fontId="45" fillId="0" borderId="12" xfId="0" applyFont="1" applyBorder="1" applyAlignment="1">
      <alignment/>
    </xf>
    <xf numFmtId="9" fontId="45" fillId="0" borderId="10" xfId="0" applyNumberFormat="1" applyFont="1" applyBorder="1" applyAlignment="1">
      <alignment/>
    </xf>
    <xf numFmtId="0" fontId="45" fillId="0" borderId="13" xfId="0" applyFont="1" applyBorder="1" applyAlignment="1">
      <alignment/>
    </xf>
    <xf numFmtId="6" fontId="45" fillId="0" borderId="14" xfId="0" applyNumberFormat="1" applyFont="1" applyBorder="1" applyAlignment="1">
      <alignment/>
    </xf>
    <xf numFmtId="6" fontId="47" fillId="34" borderId="10" xfId="0" applyNumberFormat="1" applyFont="1" applyFill="1" applyBorder="1" applyAlignment="1">
      <alignment/>
    </xf>
    <xf numFmtId="6" fontId="48" fillId="34" borderId="15" xfId="0" applyNumberFormat="1" applyFont="1" applyFill="1" applyBorder="1" applyAlignment="1">
      <alignment/>
    </xf>
    <xf numFmtId="0" fontId="48" fillId="35" borderId="15" xfId="0" applyFont="1" applyFill="1" applyBorder="1" applyAlignment="1">
      <alignment/>
    </xf>
    <xf numFmtId="0" fontId="48" fillId="0" borderId="0" xfId="0" applyFont="1" applyAlignment="1">
      <alignment/>
    </xf>
    <xf numFmtId="6" fontId="48" fillId="35" borderId="15" xfId="0" applyNumberFormat="1" applyFont="1" applyFill="1" applyBorder="1" applyAlignment="1">
      <alignment/>
    </xf>
    <xf numFmtId="9" fontId="48" fillId="35" borderId="15" xfId="0" applyNumberFormat="1" applyFont="1" applyFill="1" applyBorder="1" applyAlignment="1">
      <alignment/>
    </xf>
    <xf numFmtId="0" fontId="49" fillId="33" borderId="10" xfId="0" applyFont="1" applyFill="1" applyBorder="1" applyAlignment="1">
      <alignment horizontal="center"/>
    </xf>
    <xf numFmtId="0" fontId="48" fillId="0" borderId="0" xfId="0" applyFont="1" applyAlignment="1">
      <alignment horizontal="left"/>
    </xf>
    <xf numFmtId="1" fontId="48" fillId="35" borderId="15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9.140625" style="1" customWidth="1"/>
    <col min="2" max="2" width="9.7109375" style="1" customWidth="1"/>
    <col min="3" max="3" width="17.140625" style="1" customWidth="1"/>
    <col min="4" max="4" width="20.7109375" style="1" customWidth="1"/>
    <col min="5" max="5" width="12.7109375" style="1" customWidth="1"/>
    <col min="6" max="7" width="20.7109375" style="1" customWidth="1"/>
    <col min="8" max="16384" width="9.140625" style="1" customWidth="1"/>
  </cols>
  <sheetData>
    <row r="1" ht="29.25">
      <c r="A1" s="8" t="s">
        <v>17</v>
      </c>
    </row>
    <row r="4" ht="16.5" thickBot="1"/>
    <row r="5" spans="2:3" s="9" customFormat="1" ht="20.25" thickBot="1">
      <c r="B5" s="20">
        <v>3</v>
      </c>
      <c r="C5" s="9" t="s">
        <v>0</v>
      </c>
    </row>
    <row r="6" s="9" customFormat="1" ht="6" customHeight="1" thickBot="1">
      <c r="B6" s="21"/>
    </row>
    <row r="7" spans="2:3" s="9" customFormat="1" ht="20.25" thickBot="1">
      <c r="B7" s="26">
        <v>100</v>
      </c>
      <c r="C7" s="9" t="s">
        <v>40</v>
      </c>
    </row>
    <row r="8" s="9" customFormat="1" ht="6" customHeight="1" thickBot="1">
      <c r="B8" s="21"/>
    </row>
    <row r="9" spans="2:3" s="9" customFormat="1" ht="20.25" thickBot="1">
      <c r="B9" s="23">
        <v>0.65</v>
      </c>
      <c r="C9" s="9" t="s">
        <v>1</v>
      </c>
    </row>
    <row r="12" spans="3:7" s="9" customFormat="1" ht="19.5">
      <c r="C12" s="10" t="s">
        <v>10</v>
      </c>
      <c r="D12" s="10" t="s">
        <v>11</v>
      </c>
      <c r="E12" s="10" t="s">
        <v>18</v>
      </c>
      <c r="F12" s="10" t="s">
        <v>15</v>
      </c>
      <c r="G12" s="10" t="s">
        <v>14</v>
      </c>
    </row>
    <row r="13" spans="2:7" s="9" customFormat="1" ht="19.5">
      <c r="B13" s="11" t="s">
        <v>2</v>
      </c>
      <c r="C13" s="12">
        <v>1</v>
      </c>
      <c r="D13" s="13">
        <f>SUM(C13*$B$7)</f>
        <v>100</v>
      </c>
      <c r="E13" s="10" t="s">
        <v>12</v>
      </c>
      <c r="F13" s="10" t="s">
        <v>16</v>
      </c>
      <c r="G13" s="10" t="s">
        <v>16</v>
      </c>
    </row>
    <row r="14" spans="2:7" s="9" customFormat="1" ht="19.5">
      <c r="B14" s="14" t="s">
        <v>3</v>
      </c>
      <c r="C14" s="12">
        <f>SUM(C13*$B$5)*$B$9</f>
        <v>1.9500000000000002</v>
      </c>
      <c r="D14" s="13">
        <f aca="true" t="shared" si="0" ref="D14:D20">SUM(C14*$B$7)</f>
        <v>195.00000000000003</v>
      </c>
      <c r="E14" s="15">
        <v>0.02</v>
      </c>
      <c r="F14" s="13">
        <f>SUM(D14*E14)</f>
        <v>3.900000000000001</v>
      </c>
      <c r="G14" s="13">
        <f>SUM(F14*12)</f>
        <v>46.80000000000001</v>
      </c>
    </row>
    <row r="15" spans="2:7" s="9" customFormat="1" ht="19.5">
      <c r="B15" s="14" t="s">
        <v>4</v>
      </c>
      <c r="C15" s="12">
        <f aca="true" t="shared" si="1" ref="C15:C20">SUM(C14*$B$5)</f>
        <v>5.8500000000000005</v>
      </c>
      <c r="D15" s="13">
        <f t="shared" si="0"/>
        <v>585</v>
      </c>
      <c r="E15" s="15">
        <v>0.03</v>
      </c>
      <c r="F15" s="13">
        <f aca="true" t="shared" si="2" ref="F15:F20">SUM(D15*E15)</f>
        <v>17.55</v>
      </c>
      <c r="G15" s="13">
        <f aca="true" t="shared" si="3" ref="G15:G20">SUM(F15*12)</f>
        <v>210.60000000000002</v>
      </c>
    </row>
    <row r="16" spans="2:7" s="9" customFormat="1" ht="19.5">
      <c r="B16" s="14" t="s">
        <v>5</v>
      </c>
      <c r="C16" s="12">
        <f t="shared" si="1"/>
        <v>17.55</v>
      </c>
      <c r="D16" s="13">
        <f t="shared" si="0"/>
        <v>1755</v>
      </c>
      <c r="E16" s="15">
        <v>0.05</v>
      </c>
      <c r="F16" s="13">
        <f t="shared" si="2"/>
        <v>87.75</v>
      </c>
      <c r="G16" s="13">
        <f t="shared" si="3"/>
        <v>1053</v>
      </c>
    </row>
    <row r="17" spans="2:7" s="9" customFormat="1" ht="19.5">
      <c r="B17" s="14" t="s">
        <v>6</v>
      </c>
      <c r="C17" s="12">
        <f t="shared" si="1"/>
        <v>52.650000000000006</v>
      </c>
      <c r="D17" s="13">
        <f t="shared" si="0"/>
        <v>5265.000000000001</v>
      </c>
      <c r="E17" s="15">
        <v>0.05</v>
      </c>
      <c r="F17" s="13">
        <f t="shared" si="2"/>
        <v>263.25000000000006</v>
      </c>
      <c r="G17" s="13">
        <f t="shared" si="3"/>
        <v>3159.000000000001</v>
      </c>
    </row>
    <row r="18" spans="2:7" s="9" customFormat="1" ht="19.5">
      <c r="B18" s="14" t="s">
        <v>7</v>
      </c>
      <c r="C18" s="12">
        <f t="shared" si="1"/>
        <v>157.95000000000002</v>
      </c>
      <c r="D18" s="13">
        <f t="shared" si="0"/>
        <v>15795.000000000002</v>
      </c>
      <c r="E18" s="15">
        <v>0.06</v>
      </c>
      <c r="F18" s="13">
        <f t="shared" si="2"/>
        <v>947.7</v>
      </c>
      <c r="G18" s="13">
        <f t="shared" si="3"/>
        <v>11372.400000000001</v>
      </c>
    </row>
    <row r="19" spans="2:7" s="9" customFormat="1" ht="19.5">
      <c r="B19" s="14" t="s">
        <v>8</v>
      </c>
      <c r="C19" s="12">
        <f t="shared" si="1"/>
        <v>473.85</v>
      </c>
      <c r="D19" s="13">
        <f t="shared" si="0"/>
        <v>47385</v>
      </c>
      <c r="E19" s="15">
        <v>0.06</v>
      </c>
      <c r="F19" s="13">
        <f t="shared" si="2"/>
        <v>2843.1</v>
      </c>
      <c r="G19" s="13">
        <f t="shared" si="3"/>
        <v>34117.2</v>
      </c>
    </row>
    <row r="20" spans="2:7" s="9" customFormat="1" ht="20.25" thickBot="1">
      <c r="B20" s="16" t="s">
        <v>9</v>
      </c>
      <c r="C20" s="12">
        <f t="shared" si="1"/>
        <v>1421.5500000000002</v>
      </c>
      <c r="D20" s="13">
        <f t="shared" si="0"/>
        <v>142155.00000000003</v>
      </c>
      <c r="E20" s="15">
        <v>0.07</v>
      </c>
      <c r="F20" s="17">
        <f t="shared" si="2"/>
        <v>9950.850000000002</v>
      </c>
      <c r="G20" s="13">
        <f t="shared" si="3"/>
        <v>119410.20000000003</v>
      </c>
    </row>
    <row r="21" spans="6:8" s="9" customFormat="1" ht="20.25" thickBot="1">
      <c r="F21" s="19">
        <f>SUM(F14:F20)</f>
        <v>14114.100000000002</v>
      </c>
      <c r="G21" s="19">
        <f>SUM(G14:G20)</f>
        <v>169369.2</v>
      </c>
      <c r="H21" s="25" t="s">
        <v>13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9.140625" style="1" customWidth="1"/>
    <col min="2" max="2" width="10.00390625" style="1" customWidth="1"/>
    <col min="3" max="3" width="10.7109375" style="1" customWidth="1"/>
    <col min="4" max="5" width="15.7109375" style="1" customWidth="1"/>
    <col min="6" max="6" width="10.7109375" style="1" customWidth="1"/>
    <col min="7" max="10" width="15.7109375" style="1" customWidth="1"/>
    <col min="11" max="16384" width="9.140625" style="1" customWidth="1"/>
  </cols>
  <sheetData>
    <row r="1" ht="29.25">
      <c r="A1" s="8" t="s">
        <v>19</v>
      </c>
    </row>
    <row r="3" ht="16.5" thickBot="1"/>
    <row r="4" spans="2:3" s="9" customFormat="1" ht="20.25" thickBot="1">
      <c r="B4" s="20">
        <v>2</v>
      </c>
      <c r="C4" s="9" t="s">
        <v>20</v>
      </c>
    </row>
    <row r="5" s="9" customFormat="1" ht="6" customHeight="1" thickBot="1">
      <c r="B5" s="21"/>
    </row>
    <row r="6" spans="2:3" s="9" customFormat="1" ht="20.25" thickBot="1">
      <c r="B6" s="20">
        <v>4</v>
      </c>
      <c r="C6" s="9" t="s">
        <v>21</v>
      </c>
    </row>
    <row r="7" s="9" customFormat="1" ht="6" customHeight="1" thickBot="1">
      <c r="B7" s="21"/>
    </row>
    <row r="8" spans="2:3" s="9" customFormat="1" ht="20.25" thickBot="1">
      <c r="B8" s="22">
        <v>100</v>
      </c>
      <c r="C8" s="9" t="s">
        <v>22</v>
      </c>
    </row>
    <row r="9" s="9" customFormat="1" ht="6" customHeight="1" thickBot="1">
      <c r="B9" s="21"/>
    </row>
    <row r="10" spans="2:3" s="9" customFormat="1" ht="20.25" thickBot="1">
      <c r="B10" s="23">
        <v>1</v>
      </c>
      <c r="C10" s="9" t="s">
        <v>1</v>
      </c>
    </row>
    <row r="13" spans="3:10" ht="15.75">
      <c r="C13" s="2" t="s">
        <v>23</v>
      </c>
      <c r="D13" s="2" t="s">
        <v>23</v>
      </c>
      <c r="E13" s="2" t="s">
        <v>23</v>
      </c>
      <c r="F13" s="2" t="s">
        <v>25</v>
      </c>
      <c r="G13" s="2" t="s">
        <v>25</v>
      </c>
      <c r="H13" s="2" t="s">
        <v>25</v>
      </c>
      <c r="I13" s="24" t="s">
        <v>15</v>
      </c>
      <c r="J13" s="24" t="s">
        <v>14</v>
      </c>
    </row>
    <row r="14" spans="2:10" ht="15.75">
      <c r="B14" s="5"/>
      <c r="C14" s="2" t="s">
        <v>24</v>
      </c>
      <c r="D14" s="2" t="s">
        <v>39</v>
      </c>
      <c r="E14" s="2" t="s">
        <v>26</v>
      </c>
      <c r="F14" s="2" t="s">
        <v>24</v>
      </c>
      <c r="G14" s="2" t="s">
        <v>39</v>
      </c>
      <c r="H14" s="2" t="s">
        <v>26</v>
      </c>
      <c r="I14" s="24" t="s">
        <v>16</v>
      </c>
      <c r="J14" s="24" t="s">
        <v>16</v>
      </c>
    </row>
    <row r="15" spans="2:10" ht="15.75">
      <c r="B15" s="6" t="s">
        <v>27</v>
      </c>
      <c r="C15" s="3">
        <f>SUM($B$4)</f>
        <v>2</v>
      </c>
      <c r="D15" s="4">
        <f>SUM(C15*$B$8)*$B$10</f>
        <v>200</v>
      </c>
      <c r="E15" s="4">
        <f>SUM(D15*0.25)</f>
        <v>50</v>
      </c>
      <c r="F15" s="7">
        <f>SUM(B6)</f>
        <v>4</v>
      </c>
      <c r="G15" s="4">
        <f>SUM(F15*$B$8)</f>
        <v>400</v>
      </c>
      <c r="H15" s="4">
        <f>SUM(G15)-(G15/1.1)</f>
        <v>36.363636363636374</v>
      </c>
      <c r="I15" s="18">
        <f>SUM(E15+H15)</f>
        <v>86.36363636363637</v>
      </c>
      <c r="J15" s="18">
        <f>SUM(I15*12)</f>
        <v>1036.3636363636365</v>
      </c>
    </row>
    <row r="16" spans="2:10" ht="15.75">
      <c r="B16" s="6" t="s">
        <v>28</v>
      </c>
      <c r="C16" s="3">
        <f>SUM(C15+$B$4)</f>
        <v>4</v>
      </c>
      <c r="D16" s="4">
        <f aca="true" t="shared" si="0" ref="D16:D26">SUM(C16*$B$8)*$B$10</f>
        <v>400</v>
      </c>
      <c r="E16" s="4">
        <f aca="true" t="shared" si="1" ref="E16:E26">SUM(D16*0.25)</f>
        <v>100</v>
      </c>
      <c r="F16" s="7">
        <f>SUM(F15+$B$6)</f>
        <v>8</v>
      </c>
      <c r="G16" s="4">
        <f aca="true" t="shared" si="2" ref="G16:G26">SUM(F16*$B$8)</f>
        <v>800</v>
      </c>
      <c r="H16" s="4">
        <f aca="true" t="shared" si="3" ref="H16:H26">SUM(G16)-(G16/1.1)</f>
        <v>72.72727272727275</v>
      </c>
      <c r="I16" s="18">
        <f aca="true" t="shared" si="4" ref="I16:I26">SUM(E16+H16)</f>
        <v>172.72727272727275</v>
      </c>
      <c r="J16" s="18">
        <f aca="true" t="shared" si="5" ref="J16:J26">SUM(I16*12)</f>
        <v>2072.727272727273</v>
      </c>
    </row>
    <row r="17" spans="2:10" ht="15.75">
      <c r="B17" s="6" t="s">
        <v>29</v>
      </c>
      <c r="C17" s="3">
        <f aca="true" t="shared" si="6" ref="C17:C26">SUM(C16+$B$4)</f>
        <v>6</v>
      </c>
      <c r="D17" s="4">
        <f t="shared" si="0"/>
        <v>600</v>
      </c>
      <c r="E17" s="4">
        <f t="shared" si="1"/>
        <v>150</v>
      </c>
      <c r="F17" s="7">
        <f aca="true" t="shared" si="7" ref="F17:F26">SUM(F16+$B$6)</f>
        <v>12</v>
      </c>
      <c r="G17" s="4">
        <f t="shared" si="2"/>
        <v>1200</v>
      </c>
      <c r="H17" s="4">
        <f t="shared" si="3"/>
        <v>109.09090909090924</v>
      </c>
      <c r="I17" s="18">
        <f t="shared" si="4"/>
        <v>259.09090909090924</v>
      </c>
      <c r="J17" s="18">
        <f t="shared" si="5"/>
        <v>3109.090909090911</v>
      </c>
    </row>
    <row r="18" spans="2:10" ht="15.75">
      <c r="B18" s="6" t="s">
        <v>30</v>
      </c>
      <c r="C18" s="3">
        <f t="shared" si="6"/>
        <v>8</v>
      </c>
      <c r="D18" s="4">
        <f t="shared" si="0"/>
        <v>800</v>
      </c>
      <c r="E18" s="4">
        <f t="shared" si="1"/>
        <v>200</v>
      </c>
      <c r="F18" s="7">
        <f t="shared" si="7"/>
        <v>16</v>
      </c>
      <c r="G18" s="4">
        <f t="shared" si="2"/>
        <v>1600</v>
      </c>
      <c r="H18" s="4">
        <f t="shared" si="3"/>
        <v>145.4545454545455</v>
      </c>
      <c r="I18" s="18">
        <f t="shared" si="4"/>
        <v>345.4545454545455</v>
      </c>
      <c r="J18" s="18">
        <f t="shared" si="5"/>
        <v>4145.454545454546</v>
      </c>
    </row>
    <row r="19" spans="2:10" ht="15.75">
      <c r="B19" s="6" t="s">
        <v>31</v>
      </c>
      <c r="C19" s="3">
        <f t="shared" si="6"/>
        <v>10</v>
      </c>
      <c r="D19" s="4">
        <f t="shared" si="0"/>
        <v>1000</v>
      </c>
      <c r="E19" s="4">
        <f t="shared" si="1"/>
        <v>250</v>
      </c>
      <c r="F19" s="7">
        <f t="shared" si="7"/>
        <v>20</v>
      </c>
      <c r="G19" s="4">
        <f t="shared" si="2"/>
        <v>2000</v>
      </c>
      <c r="H19" s="4">
        <f t="shared" si="3"/>
        <v>181.81818181818198</v>
      </c>
      <c r="I19" s="18">
        <f t="shared" si="4"/>
        <v>431.818181818182</v>
      </c>
      <c r="J19" s="18">
        <f t="shared" si="5"/>
        <v>5181.818181818184</v>
      </c>
    </row>
    <row r="20" spans="2:10" ht="15.75">
      <c r="B20" s="6" t="s">
        <v>32</v>
      </c>
      <c r="C20" s="3">
        <f t="shared" si="6"/>
        <v>12</v>
      </c>
      <c r="D20" s="4">
        <f t="shared" si="0"/>
        <v>1200</v>
      </c>
      <c r="E20" s="4">
        <f t="shared" si="1"/>
        <v>300</v>
      </c>
      <c r="F20" s="7">
        <f t="shared" si="7"/>
        <v>24</v>
      </c>
      <c r="G20" s="4">
        <f t="shared" si="2"/>
        <v>2400</v>
      </c>
      <c r="H20" s="4">
        <f t="shared" si="3"/>
        <v>218.18181818181847</v>
      </c>
      <c r="I20" s="18">
        <f t="shared" si="4"/>
        <v>518.1818181818185</v>
      </c>
      <c r="J20" s="18">
        <f t="shared" si="5"/>
        <v>6218.181818181822</v>
      </c>
    </row>
    <row r="21" spans="2:10" ht="15.75">
      <c r="B21" s="6" t="s">
        <v>33</v>
      </c>
      <c r="C21" s="3">
        <f t="shared" si="6"/>
        <v>14</v>
      </c>
      <c r="D21" s="4">
        <f t="shared" si="0"/>
        <v>1400</v>
      </c>
      <c r="E21" s="4">
        <f t="shared" si="1"/>
        <v>350</v>
      </c>
      <c r="F21" s="7">
        <f t="shared" si="7"/>
        <v>28</v>
      </c>
      <c r="G21" s="4">
        <f t="shared" si="2"/>
        <v>2800</v>
      </c>
      <c r="H21" s="4">
        <f t="shared" si="3"/>
        <v>254.54545454545496</v>
      </c>
      <c r="I21" s="18">
        <f t="shared" si="4"/>
        <v>604.545454545455</v>
      </c>
      <c r="J21" s="18">
        <f t="shared" si="5"/>
        <v>7254.5454545454595</v>
      </c>
    </row>
    <row r="22" spans="2:10" ht="15.75">
      <c r="B22" s="6" t="s">
        <v>34</v>
      </c>
      <c r="C22" s="3">
        <f t="shared" si="6"/>
        <v>16</v>
      </c>
      <c r="D22" s="4">
        <f t="shared" si="0"/>
        <v>1600</v>
      </c>
      <c r="E22" s="4">
        <f t="shared" si="1"/>
        <v>400</v>
      </c>
      <c r="F22" s="7">
        <f t="shared" si="7"/>
        <v>32</v>
      </c>
      <c r="G22" s="4">
        <f t="shared" si="2"/>
        <v>3200</v>
      </c>
      <c r="H22" s="4">
        <f t="shared" si="3"/>
        <v>290.909090909091</v>
      </c>
      <c r="I22" s="18">
        <f t="shared" si="4"/>
        <v>690.909090909091</v>
      </c>
      <c r="J22" s="18">
        <f t="shared" si="5"/>
        <v>8290.909090909092</v>
      </c>
    </row>
    <row r="23" spans="2:10" ht="15.75">
      <c r="B23" s="6" t="s">
        <v>35</v>
      </c>
      <c r="C23" s="3">
        <f t="shared" si="6"/>
        <v>18</v>
      </c>
      <c r="D23" s="4">
        <f t="shared" si="0"/>
        <v>1800</v>
      </c>
      <c r="E23" s="4">
        <f t="shared" si="1"/>
        <v>450</v>
      </c>
      <c r="F23" s="7">
        <f t="shared" si="7"/>
        <v>36</v>
      </c>
      <c r="G23" s="4">
        <f t="shared" si="2"/>
        <v>3600</v>
      </c>
      <c r="H23" s="4">
        <f t="shared" si="3"/>
        <v>327.2727272727275</v>
      </c>
      <c r="I23" s="18">
        <f t="shared" si="4"/>
        <v>777.2727272727275</v>
      </c>
      <c r="J23" s="18">
        <f t="shared" si="5"/>
        <v>9327.27272727273</v>
      </c>
    </row>
    <row r="24" spans="2:10" ht="15.75">
      <c r="B24" s="6" t="s">
        <v>36</v>
      </c>
      <c r="C24" s="3">
        <f t="shared" si="6"/>
        <v>20</v>
      </c>
      <c r="D24" s="4">
        <f t="shared" si="0"/>
        <v>2000</v>
      </c>
      <c r="E24" s="4">
        <f t="shared" si="1"/>
        <v>500</v>
      </c>
      <c r="F24" s="7">
        <f t="shared" si="7"/>
        <v>40</v>
      </c>
      <c r="G24" s="4">
        <f t="shared" si="2"/>
        <v>4000</v>
      </c>
      <c r="H24" s="4">
        <f t="shared" si="3"/>
        <v>363.63636363636397</v>
      </c>
      <c r="I24" s="18">
        <f t="shared" si="4"/>
        <v>863.636363636364</v>
      </c>
      <c r="J24" s="18">
        <f t="shared" si="5"/>
        <v>10363.636363636368</v>
      </c>
    </row>
    <row r="25" spans="2:10" ht="15.75">
      <c r="B25" s="6" t="s">
        <v>37</v>
      </c>
      <c r="C25" s="3">
        <f t="shared" si="6"/>
        <v>22</v>
      </c>
      <c r="D25" s="4">
        <f t="shared" si="0"/>
        <v>2200</v>
      </c>
      <c r="E25" s="4">
        <f t="shared" si="1"/>
        <v>550</v>
      </c>
      <c r="F25" s="7">
        <f t="shared" si="7"/>
        <v>44</v>
      </c>
      <c r="G25" s="4">
        <f t="shared" si="2"/>
        <v>4400</v>
      </c>
      <c r="H25" s="4">
        <f t="shared" si="3"/>
        <v>400.00000000000045</v>
      </c>
      <c r="I25" s="18">
        <f t="shared" si="4"/>
        <v>950.0000000000005</v>
      </c>
      <c r="J25" s="18">
        <f t="shared" si="5"/>
        <v>11400.000000000005</v>
      </c>
    </row>
    <row r="26" spans="2:10" ht="15.75">
      <c r="B26" s="6" t="s">
        <v>38</v>
      </c>
      <c r="C26" s="3">
        <f t="shared" si="6"/>
        <v>24</v>
      </c>
      <c r="D26" s="4">
        <f t="shared" si="0"/>
        <v>2400</v>
      </c>
      <c r="E26" s="4">
        <f t="shared" si="1"/>
        <v>600</v>
      </c>
      <c r="F26" s="7">
        <f t="shared" si="7"/>
        <v>48</v>
      </c>
      <c r="G26" s="4">
        <f t="shared" si="2"/>
        <v>4800</v>
      </c>
      <c r="H26" s="4">
        <f t="shared" si="3"/>
        <v>436.36363636363694</v>
      </c>
      <c r="I26" s="18">
        <f t="shared" si="4"/>
        <v>1036.363636363637</v>
      </c>
      <c r="J26" s="18">
        <f t="shared" si="5"/>
        <v>12436.363636363643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Young Company</dc:creator>
  <cp:keywords/>
  <dc:description/>
  <cp:lastModifiedBy>tpace</cp:lastModifiedBy>
  <dcterms:created xsi:type="dcterms:W3CDTF">2008-11-04T20:24:56Z</dcterms:created>
  <dcterms:modified xsi:type="dcterms:W3CDTF">2017-02-14T02:51:10Z</dcterms:modified>
  <cp:category/>
  <cp:version/>
  <cp:contentType/>
  <cp:contentStatus/>
</cp:coreProperties>
</file>